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green\Desktop\CANADIAN Cost calculator\"/>
    </mc:Choice>
  </mc:AlternateContent>
  <xr:revisionPtr revIDLastSave="0" documentId="13_ncr:1_{445628E9-073B-424C-AED6-69527AA4E4D0}" xr6:coauthVersionLast="44" xr6:coauthVersionMax="44" xr10:uidLastSave="{00000000-0000-0000-0000-000000000000}"/>
  <bookViews>
    <workbookView xWindow="28680" yWindow="-1755" windowWidth="29040" windowHeight="15840" xr2:uid="{00000000-000D-0000-FFFF-FFFF00000000}"/>
  </bookViews>
  <sheets>
    <sheet name="Canadian Payroll Burden Calcula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6" i="1"/>
  <c r="B8" i="1"/>
  <c r="B4" i="1"/>
  <c r="B10" i="1"/>
  <c r="C13" i="1"/>
  <c r="B17" i="1" s="1"/>
  <c r="B26" i="1" s="1"/>
  <c r="B16" i="1" l="1"/>
  <c r="B19" i="1" s="1"/>
  <c r="B13" i="1"/>
  <c r="B15" i="1" s="1"/>
  <c r="B18" i="1" s="1"/>
  <c r="B25" i="1" l="1"/>
  <c r="B28" i="1" s="1"/>
  <c r="B24" i="1"/>
  <c r="B27" i="1" s="1"/>
  <c r="B29" i="1" s="1"/>
  <c r="B20" i="1"/>
  <c r="B21" i="1" s="1"/>
  <c r="B30" i="1" l="1"/>
</calcChain>
</file>

<file path=xl/sharedStrings.xml><?xml version="1.0" encoding="utf-8"?>
<sst xmlns="http://schemas.openxmlformats.org/spreadsheetml/2006/main" count="31" uniqueCount="30">
  <si>
    <t>Cost Factors</t>
  </si>
  <si>
    <t xml:space="preserve">Core </t>
  </si>
  <si>
    <t>Staffing</t>
  </si>
  <si>
    <t>Basic Hourly Rate</t>
  </si>
  <si>
    <t>Legally Required Payments</t>
  </si>
  <si>
    <t>Fringe Benefits</t>
  </si>
  <si>
    <t>Recruiting/Training Costs</t>
  </si>
  <si>
    <t>Cost for the temporary employee</t>
  </si>
  <si>
    <t>Estimated savings per year/per employee (2080 hours)</t>
  </si>
  <si>
    <t>Can Save You More!</t>
  </si>
  <si>
    <t>Cost for the permanent employee with overtime</t>
  </si>
  <si>
    <t>Overtime Rate</t>
  </si>
  <si>
    <t>Cost for the core employee</t>
  </si>
  <si>
    <t>Number of Employees</t>
  </si>
  <si>
    <t>Total Cost for Temporary Employees</t>
  </si>
  <si>
    <t>Total Cost for Core Employees with Overtime</t>
  </si>
  <si>
    <t xml:space="preserve">Total Cost for Core Employees  </t>
  </si>
  <si>
    <t>Total estimated savings per year (2080 hours)</t>
  </si>
  <si>
    <t>Estimated savings per year/per employee (2080 hours) with overtime</t>
  </si>
  <si>
    <t>Net savings per hour (excluding OT)</t>
  </si>
  <si>
    <t>Total Net Savings per Hour (excluding OT)</t>
  </si>
  <si>
    <t>Holiday pay, Vacation pay, Sick leave pay, Personal leave pay, Emergency absence, Insurance, Bonuses, etc. (Based on national average of 15%)</t>
  </si>
  <si>
    <t>Advertising, Testing, Reference checking, Interviewing, Hiring, Administration (Based on national average of 18%)</t>
  </si>
  <si>
    <t>Non-Productive Costs</t>
  </si>
  <si>
    <t>Employee slack time, jury duty, extended breaks, etc. (Based on national average of 25%)</t>
  </si>
  <si>
    <t>Employer's Share Only - Taxes (based on national average of 16.5%)</t>
  </si>
  <si>
    <t xml:space="preserve">To determine your turnover costs go to www.ExpressPros.com and use the complimentary Express Turnover Calculator. </t>
  </si>
  <si>
    <r>
      <t>Net savings</t>
    </r>
    <r>
      <rPr>
        <b/>
        <i/>
        <u/>
        <sz val="10"/>
        <rFont val="Arial"/>
        <family val="2"/>
      </rPr>
      <t xml:space="preserve"> per hour with overtime</t>
    </r>
  </si>
  <si>
    <t>TOTAL ACTUAL COST PER HOUR PER EMPLOYEE</t>
  </si>
  <si>
    <r>
      <t xml:space="preserve">Net savings </t>
    </r>
    <r>
      <rPr>
        <b/>
        <i/>
        <sz val="10"/>
        <rFont val="Arial"/>
        <family val="2"/>
      </rPr>
      <t>per hour with overtime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</si>
</sst>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6" fillId="0" borderId="1" xfId="1" applyFont="1" applyBorder="1" applyAlignment="1" applyProtection="1">
      <alignment vertical="center"/>
    </xf>
    <xf numFmtId="44" fontId="6" fillId="4" borderId="1" xfId="1" applyFont="1" applyFill="1" applyBorder="1" applyAlignment="1" applyProtection="1">
      <alignment vertical="center"/>
      <protection locked="0"/>
    </xf>
    <xf numFmtId="37" fontId="6" fillId="4" borderId="1" xfId="1" applyNumberFormat="1" applyFont="1" applyFill="1" applyBorder="1" applyAlignment="1" applyProtection="1">
      <alignment vertical="center"/>
      <protection locked="0"/>
    </xf>
    <xf numFmtId="7" fontId="6" fillId="0" borderId="1" xfId="1" applyNumberFormat="1" applyFont="1" applyBorder="1" applyAlignment="1" applyProtection="1">
      <alignment vertical="center"/>
    </xf>
    <xf numFmtId="44" fontId="6" fillId="0" borderId="2" xfId="1" applyFont="1" applyBorder="1" applyAlignment="1" applyProtection="1">
      <alignment vertical="center"/>
    </xf>
    <xf numFmtId="44" fontId="6" fillId="5" borderId="1" xfId="1" applyFont="1" applyFill="1" applyBorder="1" applyAlignment="1" applyProtection="1">
      <alignment vertical="center"/>
    </xf>
    <xf numFmtId="44" fontId="6" fillId="0" borderId="1" xfId="1" applyFont="1" applyFill="1" applyBorder="1" applyAlignment="1" applyProtection="1">
      <alignment vertical="center"/>
    </xf>
    <xf numFmtId="44" fontId="6" fillId="7" borderId="1" xfId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4" fontId="9" fillId="0" borderId="6" xfId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5" fillId="2" borderId="1" xfId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44" fontId="6" fillId="6" borderId="1" xfId="1" applyFont="1" applyFill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164" fontId="6" fillId="4" borderId="1" xfId="1" applyNumberFormat="1" applyFont="1" applyFill="1" applyBorder="1" applyAlignment="1" applyProtection="1">
      <alignment vertical="center"/>
      <protection locked="0"/>
    </xf>
    <xf numFmtId="44" fontId="2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44" fontId="6" fillId="3" borderId="1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4" fontId="6" fillId="3" borderId="2" xfId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left" vertical="center" wrapText="1"/>
      <protection locked="0"/>
    </xf>
    <xf numFmtId="44" fontId="2" fillId="5" borderId="4" xfId="1" applyFont="1" applyFill="1" applyBorder="1" applyAlignment="1" applyProtection="1">
      <alignment horizontal="left" vertical="center" wrapText="1"/>
      <protection locked="0"/>
    </xf>
    <xf numFmtId="44" fontId="2" fillId="5" borderId="5" xfId="1" applyFont="1" applyFill="1" applyBorder="1" applyAlignment="1" applyProtection="1">
      <alignment horizontal="left" vertical="center" wrapText="1"/>
      <protection locked="0"/>
    </xf>
    <xf numFmtId="44" fontId="2" fillId="0" borderId="0" xfId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1838325</xdr:colOff>
      <xdr:row>1</xdr:row>
      <xdr:rowOff>1191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635CA02A-A9FF-4FA6-871A-4FF89C5B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609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60" zoomScaleNormal="160" workbookViewId="0">
      <selection activeCell="F29" sqref="F29"/>
    </sheetView>
  </sheetViews>
  <sheetFormatPr defaultColWidth="8.85546875" defaultRowHeight="13.5" x14ac:dyDescent="0.25"/>
  <cols>
    <col min="1" max="1" width="54.42578125" style="9" customWidth="1"/>
    <col min="2" max="2" width="19.28515625" style="32" bestFit="1" customWidth="1"/>
    <col min="3" max="3" width="15.5703125" style="32" customWidth="1"/>
    <col min="4" max="4" width="4.85546875" style="9" customWidth="1"/>
    <col min="5" max="5" width="5.42578125" style="9" customWidth="1"/>
    <col min="6" max="6" width="8.5703125" style="9" bestFit="1" customWidth="1"/>
    <col min="7" max="7" width="2.7109375" style="9" customWidth="1"/>
    <col min="8" max="16384" width="8.85546875" style="9"/>
  </cols>
  <sheetData>
    <row r="1" spans="1:8" ht="43.15" customHeight="1" x14ac:dyDescent="0.25">
      <c r="B1" s="10" t="s">
        <v>9</v>
      </c>
      <c r="C1" s="11"/>
    </row>
    <row r="2" spans="1:8" ht="18" x14ac:dyDescent="0.25">
      <c r="A2" s="12" t="s">
        <v>0</v>
      </c>
      <c r="B2" s="13" t="s">
        <v>1</v>
      </c>
      <c r="C2" s="13" t="s">
        <v>2</v>
      </c>
    </row>
    <row r="3" spans="1:8" ht="15.75" x14ac:dyDescent="0.25">
      <c r="A3" s="14" t="s">
        <v>3</v>
      </c>
      <c r="B3" s="2">
        <v>20</v>
      </c>
      <c r="C3" s="8">
        <v>20</v>
      </c>
    </row>
    <row r="4" spans="1:8" ht="15.75" x14ac:dyDescent="0.25">
      <c r="A4" s="15" t="s">
        <v>4</v>
      </c>
      <c r="B4" s="1">
        <f>B5*B3</f>
        <v>3.3</v>
      </c>
      <c r="C4" s="16"/>
    </row>
    <row r="5" spans="1:8" ht="24" x14ac:dyDescent="0.25">
      <c r="A5" s="17" t="s">
        <v>25</v>
      </c>
      <c r="B5" s="18">
        <v>0.16500000000000001</v>
      </c>
      <c r="C5" s="16"/>
      <c r="H5" s="19"/>
    </row>
    <row r="6" spans="1:8" ht="15.75" x14ac:dyDescent="0.25">
      <c r="A6" s="15" t="s">
        <v>5</v>
      </c>
      <c r="B6" s="1">
        <f>B3*B7</f>
        <v>3</v>
      </c>
      <c r="C6" s="16"/>
    </row>
    <row r="7" spans="1:8" ht="36" x14ac:dyDescent="0.25">
      <c r="A7" s="20" t="s">
        <v>21</v>
      </c>
      <c r="B7" s="18">
        <v>0.15</v>
      </c>
      <c r="C7" s="16"/>
    </row>
    <row r="8" spans="1:8" ht="15.75" x14ac:dyDescent="0.25">
      <c r="A8" s="15" t="s">
        <v>6</v>
      </c>
      <c r="B8" s="1">
        <f>B3*B9</f>
        <v>3.6</v>
      </c>
      <c r="C8" s="16"/>
    </row>
    <row r="9" spans="1:8" ht="24" x14ac:dyDescent="0.25">
      <c r="A9" s="20" t="s">
        <v>22</v>
      </c>
      <c r="B9" s="18">
        <v>0.18</v>
      </c>
      <c r="C9" s="16"/>
    </row>
    <row r="10" spans="1:8" ht="15.75" x14ac:dyDescent="0.25">
      <c r="A10" s="15" t="s">
        <v>23</v>
      </c>
      <c r="B10" s="1">
        <f>B3*B11</f>
        <v>5</v>
      </c>
      <c r="C10" s="16"/>
    </row>
    <row r="11" spans="1:8" ht="24" x14ac:dyDescent="0.25">
      <c r="A11" s="20" t="s">
        <v>24</v>
      </c>
      <c r="B11" s="18">
        <v>0.25</v>
      </c>
      <c r="C11" s="16"/>
    </row>
    <row r="12" spans="1:8" ht="15.75" x14ac:dyDescent="0.25">
      <c r="A12" s="14" t="s">
        <v>11</v>
      </c>
      <c r="B12" s="7">
        <f>B3*1.5</f>
        <v>30</v>
      </c>
      <c r="C12" s="16"/>
    </row>
    <row r="13" spans="1:8" s="22" customFormat="1" ht="16.5" customHeight="1" x14ac:dyDescent="0.25">
      <c r="A13" s="21" t="s">
        <v>28</v>
      </c>
      <c r="B13" s="6">
        <f>B3+B4+B6+B8+B10</f>
        <v>34.9</v>
      </c>
      <c r="C13" s="6">
        <f>C3</f>
        <v>20</v>
      </c>
    </row>
    <row r="14" spans="1:8" ht="15.75" x14ac:dyDescent="0.25">
      <c r="A14" s="23"/>
      <c r="B14" s="24"/>
      <c r="C14" s="24"/>
    </row>
    <row r="15" spans="1:8" ht="15.75" x14ac:dyDescent="0.25">
      <c r="A15" s="14" t="s">
        <v>12</v>
      </c>
      <c r="B15" s="1">
        <f>B13</f>
        <v>34.9</v>
      </c>
      <c r="C15" s="24"/>
    </row>
    <row r="16" spans="1:8" ht="15.75" x14ac:dyDescent="0.25">
      <c r="A16" s="25" t="s">
        <v>10</v>
      </c>
      <c r="B16" s="1">
        <f>(B12+B4+B6+B8+B10)</f>
        <v>44.9</v>
      </c>
      <c r="C16" s="24"/>
      <c r="F16" s="19"/>
    </row>
    <row r="17" spans="1:4" ht="15.75" x14ac:dyDescent="0.25">
      <c r="A17" s="14" t="s">
        <v>7</v>
      </c>
      <c r="B17" s="1">
        <f>C13</f>
        <v>20</v>
      </c>
      <c r="C17" s="24"/>
      <c r="D17" s="19"/>
    </row>
    <row r="18" spans="1:4" ht="15.75" x14ac:dyDescent="0.25">
      <c r="A18" s="14" t="s">
        <v>19</v>
      </c>
      <c r="B18" s="1">
        <f>B15-B17</f>
        <v>14.9</v>
      </c>
      <c r="C18" s="24"/>
    </row>
    <row r="19" spans="1:4" ht="15.75" x14ac:dyDescent="0.25">
      <c r="A19" s="14" t="s">
        <v>29</v>
      </c>
      <c r="B19" s="1">
        <f>B16-B17</f>
        <v>24.9</v>
      </c>
      <c r="C19" s="24"/>
    </row>
    <row r="20" spans="1:4" ht="15.75" x14ac:dyDescent="0.25">
      <c r="A20" s="25" t="s">
        <v>8</v>
      </c>
      <c r="B20" s="4">
        <f>B18*2080</f>
        <v>30992</v>
      </c>
      <c r="C20" s="24"/>
      <c r="D20" s="19"/>
    </row>
    <row r="21" spans="1:4" ht="25.5" x14ac:dyDescent="0.25">
      <c r="A21" s="25" t="s">
        <v>18</v>
      </c>
      <c r="B21" s="1">
        <f>B20+(B19*B12*52)</f>
        <v>69836</v>
      </c>
      <c r="C21" s="24"/>
      <c r="D21" s="19"/>
    </row>
    <row r="22" spans="1:4" ht="31.5" customHeight="1" x14ac:dyDescent="0.25">
      <c r="A22" s="23"/>
      <c r="B22" s="24"/>
      <c r="C22" s="24"/>
      <c r="D22" s="19"/>
    </row>
    <row r="23" spans="1:4" ht="31.5" customHeight="1" x14ac:dyDescent="0.25">
      <c r="A23" s="26" t="s">
        <v>13</v>
      </c>
      <c r="B23" s="3">
        <v>1</v>
      </c>
      <c r="C23" s="24"/>
    </row>
    <row r="24" spans="1:4" ht="18.75" customHeight="1" x14ac:dyDescent="0.25">
      <c r="A24" s="14" t="s">
        <v>16</v>
      </c>
      <c r="B24" s="1">
        <f>B15*B23</f>
        <v>34.9</v>
      </c>
      <c r="C24" s="24"/>
    </row>
    <row r="25" spans="1:4" ht="18" customHeight="1" x14ac:dyDescent="0.25">
      <c r="A25" s="25" t="s">
        <v>15</v>
      </c>
      <c r="B25" s="1">
        <f>B16*B23</f>
        <v>44.9</v>
      </c>
      <c r="C25" s="24"/>
    </row>
    <row r="26" spans="1:4" ht="15.75" x14ac:dyDescent="0.25">
      <c r="A26" s="14" t="s">
        <v>14</v>
      </c>
      <c r="B26" s="1">
        <f>B17*B23</f>
        <v>20</v>
      </c>
      <c r="C26" s="24"/>
    </row>
    <row r="27" spans="1:4" ht="15.75" x14ac:dyDescent="0.25">
      <c r="A27" s="14" t="s">
        <v>20</v>
      </c>
      <c r="B27" s="1">
        <f>B24-B26</f>
        <v>14.9</v>
      </c>
      <c r="C27" s="24"/>
    </row>
    <row r="28" spans="1:4" ht="15.75" x14ac:dyDescent="0.25">
      <c r="A28" s="14" t="s">
        <v>27</v>
      </c>
      <c r="B28" s="1">
        <f>B25-B26</f>
        <v>24.9</v>
      </c>
      <c r="C28" s="24"/>
    </row>
    <row r="29" spans="1:4" ht="15.75" x14ac:dyDescent="0.25">
      <c r="A29" s="25" t="s">
        <v>17</v>
      </c>
      <c r="B29" s="1">
        <f>B27*2080</f>
        <v>30992</v>
      </c>
      <c r="C29" s="24"/>
    </row>
    <row r="30" spans="1:4" ht="26.25" thickBot="1" x14ac:dyDescent="0.3">
      <c r="A30" s="27" t="s">
        <v>18</v>
      </c>
      <c r="B30" s="5">
        <f>B29+(B28*B12*52)</f>
        <v>69836</v>
      </c>
      <c r="C30" s="28"/>
    </row>
    <row r="31" spans="1:4" ht="23.25" customHeight="1" thickBot="1" x14ac:dyDescent="0.3">
      <c r="A31" s="29" t="s">
        <v>26</v>
      </c>
      <c r="B31" s="30"/>
      <c r="C31" s="31"/>
    </row>
    <row r="32" spans="1:4" ht="30" customHeight="1" x14ac:dyDescent="0.25"/>
    <row r="33" ht="34.5" customHeight="1" x14ac:dyDescent="0.25"/>
  </sheetData>
  <sheetProtection sheet="1" selectLockedCells="1"/>
  <mergeCells count="2">
    <mergeCell ref="A31:C31"/>
    <mergeCell ref="B1:C1"/>
  </mergeCells>
  <phoneticPr fontId="3" type="noConversion"/>
  <pageMargins left="0.75" right="0.75" top="1" bottom="1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Canadian Payroll Burden Calcula</vt:lpstr>
    </vt:vector>
  </TitlesOfParts>
  <Company>Express 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Express Personnel</dc:creator>
  <cp:lastModifiedBy>Green, Kimberly L.</cp:lastModifiedBy>
  <cp:lastPrinted>2009-04-08T21:39:36Z</cp:lastPrinted>
  <dcterms:created xsi:type="dcterms:W3CDTF">2007-05-29T17:06:50Z</dcterms:created>
  <dcterms:modified xsi:type="dcterms:W3CDTF">2020-09-15T19:43:38Z</dcterms:modified>
</cp:coreProperties>
</file>